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iotti.PARCOMAREMMA\Desktop\TRASPARENZA\BILANCI PREVENTIVI 2013_2019\"/>
    </mc:Choice>
  </mc:AlternateContent>
  <xr:revisionPtr revIDLastSave="0" documentId="13_ncr:1_{1A6D2FB1-C68C-436B-9060-AFB5AAD19C4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14 " sheetId="1" r:id="rId1"/>
  </sheets>
  <definedNames>
    <definedName name="_xlnm.Print_Area" localSheetId="0">'2014 '!$A$1:$D$141</definedName>
  </definedNames>
  <calcPr calcId="181029"/>
</workbook>
</file>

<file path=xl/calcChain.xml><?xml version="1.0" encoding="utf-8"?>
<calcChain xmlns="http://schemas.openxmlformats.org/spreadsheetml/2006/main">
  <c r="D11" i="1" l="1"/>
  <c r="D13" i="1"/>
  <c r="D27" i="1"/>
  <c r="D30" i="1"/>
  <c r="D53" i="1"/>
  <c r="D68" i="1"/>
  <c r="D72" i="1"/>
  <c r="D74" i="1"/>
  <c r="D79" i="1"/>
  <c r="D78" i="1"/>
  <c r="D77" i="1"/>
  <c r="D83" i="1"/>
  <c r="D85" i="1"/>
  <c r="D84" i="1"/>
  <c r="D93" i="1"/>
  <c r="D92" i="1"/>
  <c r="D96" i="1"/>
  <c r="D95" i="1"/>
  <c r="D105" i="1"/>
  <c r="D109" i="1"/>
  <c r="D114" i="1"/>
  <c r="D118" i="1"/>
  <c r="D113" i="1"/>
  <c r="D122" i="1"/>
  <c r="D130" i="1"/>
  <c r="D128" i="1"/>
  <c r="D127" i="1"/>
  <c r="D132" i="1"/>
  <c r="D82" i="1"/>
  <c r="D80" i="1"/>
  <c r="D65" i="1"/>
  <c r="D63" i="1"/>
  <c r="D24" i="1"/>
  <c r="D7" i="1"/>
  <c r="D4" i="1"/>
  <c r="D48" i="1"/>
  <c r="D62" i="1"/>
  <c r="D104" i="1"/>
  <c r="D71" i="1"/>
  <c r="D89" i="1"/>
  <c r="D55" i="1"/>
  <c r="D43" i="1"/>
  <c r="D20" i="1"/>
  <c r="D32" i="1"/>
  <c r="D38" i="1"/>
  <c r="D57" i="1"/>
  <c r="D59" i="1"/>
  <c r="D101" i="1"/>
  <c r="D124" i="1"/>
  <c r="D140" i="1"/>
</calcChain>
</file>

<file path=xl/sharedStrings.xml><?xml version="1.0" encoding="utf-8"?>
<sst xmlns="http://schemas.openxmlformats.org/spreadsheetml/2006/main" count="170" uniqueCount="170">
  <si>
    <t>A) VALORE DELLA PRODUZIONE</t>
  </si>
  <si>
    <t>A.1) Ricavi delle vendite e delle prestazioni</t>
  </si>
  <si>
    <t>A.1.a) Ricavi per prestazioni dell'attività istituzionale</t>
  </si>
  <si>
    <t>A.3) Variazione dei lavori in corso su ordinazione</t>
  </si>
  <si>
    <t>A.4.a) Costi capitalizzati per costi sostenuti in economia da attività istituzionale</t>
  </si>
  <si>
    <t>A.4.b) Costi capitalizzati per costi sostenuti in economia da attività commerciale</t>
  </si>
  <si>
    <t>A.5) Altri ricavi e proventi con separata indicazione dei contributi in conto esercizio</t>
  </si>
  <si>
    <t>A.5.c) Contributi in conto esercizio da altri soggetti</t>
  </si>
  <si>
    <t>A.5.d) Costi sterilizzati da utilizzo contributi per investimenti</t>
  </si>
  <si>
    <t>A.5.e) Altri ricavi e proventi,concorsi recuperi e rimborsi</t>
  </si>
  <si>
    <t>A.1.b) Ricavi per prestazioni dell'attività commerciale</t>
  </si>
  <si>
    <t xml:space="preserve">A.2) Variazione delle rimanenze </t>
  </si>
  <si>
    <t>A.2.a) Variazione delle rimanenze di prodotti in corso di lavorazione</t>
  </si>
  <si>
    <t>A.2.b) Variazione delle rimanenze di prodotti semilavorati</t>
  </si>
  <si>
    <t>A.2.c) Variazione delle rimanenze di prodotti finiti</t>
  </si>
  <si>
    <t>A.3.a) Variazione dei lavori in corso su ordinazione</t>
  </si>
  <si>
    <t>A.4) Incrementi di immobilizzazioni per lavori interni (costi capitalizzati)</t>
  </si>
  <si>
    <t>B) COSTI DELLA PRODUZIONE</t>
  </si>
  <si>
    <t>B.6) Acquisti di beni</t>
  </si>
  <si>
    <t>B.6.a) Acquisti di beni istituzionali</t>
  </si>
  <si>
    <t>B.6.b) Acquisti di beni commerciali</t>
  </si>
  <si>
    <t>B.7) Acquisti di servizi</t>
  </si>
  <si>
    <t>B.7.a) Manutenzioni e riparazioni</t>
  </si>
  <si>
    <t>B.7.b) Altri acquisti di servizi</t>
  </si>
  <si>
    <t>B.8) Godimento di beni di terzi</t>
  </si>
  <si>
    <t>B.8.a) Godimento di beni di terzi</t>
  </si>
  <si>
    <t>B.9) Personale</t>
  </si>
  <si>
    <t>B.9.a) Salari e stipendi</t>
  </si>
  <si>
    <t>B.9.b) Oneri sociali</t>
  </si>
  <si>
    <t>B.9.c) Trattamento di fine rapporto (TFR)</t>
  </si>
  <si>
    <t>B.9.d) Trattamento di quiescenza e simile</t>
  </si>
  <si>
    <t>B.9.e) Altri costi del personale</t>
  </si>
  <si>
    <t>B.10) Ammortamenti e svalutazioni</t>
  </si>
  <si>
    <t>B.10.a) Ammortamento immobilizzazioni immateriali</t>
  </si>
  <si>
    <t>B.10.b) Ammortamento immobilizzazioni materiali</t>
  </si>
  <si>
    <t>B.10.c) Altre svalutazioni delle immobilizzazioni</t>
  </si>
  <si>
    <t>B.10.d) Svalutazione dei crediti compresi nell'attivo circolante e delle disponibilità liquide</t>
  </si>
  <si>
    <t>B.11) Variazioni delle rimanenze delle materie prime ,sussidiarie, di consumo e merci</t>
  </si>
  <si>
    <t>B.11.a) Variazione delle rimanenze di materie prime</t>
  </si>
  <si>
    <t>B.11.b) Variazione delle rimanenze di materie sussidiarie</t>
  </si>
  <si>
    <t>B.11.c) Variazione delle rimanenze di materie di consumo</t>
  </si>
  <si>
    <t>B.11.d) Variazione delle rimanenze di merci</t>
  </si>
  <si>
    <t>B.12) Accantonamenti per rischi e oneri</t>
  </si>
  <si>
    <t xml:space="preserve">B.12.a) Accantonamenti per imposte </t>
  </si>
  <si>
    <t>B.12.b) Accantonamenti per contenziosi</t>
  </si>
  <si>
    <t>B.12.c) Accantonamenti per rischi su crediti</t>
  </si>
  <si>
    <t>B.12.d) Accantonamenti per rinnovi contrattuali</t>
  </si>
  <si>
    <t>B.13) Altri accantonamenti</t>
  </si>
  <si>
    <t>B.13.a) Altri accantonamenti</t>
  </si>
  <si>
    <t>B.14) Oneri diversi di gestione</t>
  </si>
  <si>
    <t>B.14.a) Oneri diversi di gestione</t>
  </si>
  <si>
    <t>C) PROVENTI ED ONERI FINANZIARI</t>
  </si>
  <si>
    <t>C.1) Interessi attivi</t>
  </si>
  <si>
    <t>C.1.a.0001</t>
  </si>
  <si>
    <t>C.1.b.0001</t>
  </si>
  <si>
    <t>Interessi attivi su c/c poste italiane</t>
  </si>
  <si>
    <t>C.1.b.0002</t>
  </si>
  <si>
    <t>Interessi attivi su c/c poste private</t>
  </si>
  <si>
    <t>Altri interessi attivi</t>
  </si>
  <si>
    <t>C.1.c.0001</t>
  </si>
  <si>
    <t>Interessi attivi clienti</t>
  </si>
  <si>
    <t>C.1.c.0002</t>
  </si>
  <si>
    <t>C.1.a) Interessi attivi su c/c bancario</t>
  </si>
  <si>
    <t>C.1.b) Interessi attivi su c/c postale</t>
  </si>
  <si>
    <t>C.1.c) Altri interessi attivi</t>
  </si>
  <si>
    <t>Interessi attivi su c/c bancario Banca Tesoriere</t>
  </si>
  <si>
    <t>C.2) Altri proventi finanziari</t>
  </si>
  <si>
    <t>C.2.a.0001</t>
  </si>
  <si>
    <t>Utili e dividendi su partecipazioni XY</t>
  </si>
  <si>
    <t>C.2.b.0001</t>
  </si>
  <si>
    <t>Utili su cambi</t>
  </si>
  <si>
    <t>C.2.b.0002</t>
  </si>
  <si>
    <t>Utili da titoli o altre immobilizzazioni finanziarie</t>
  </si>
  <si>
    <t>C.2.a) Proventi finanziari su partecipazioni</t>
  </si>
  <si>
    <t>C.2.b) Altri proventi finanziari su titoli e crediti</t>
  </si>
  <si>
    <t>C.3) Interessi passivi</t>
  </si>
  <si>
    <t>C.3.a.0001</t>
  </si>
  <si>
    <t>Interessi passivi su anticipazione conto corrente tesoreria</t>
  </si>
  <si>
    <t>C.3.b.0001</t>
  </si>
  <si>
    <t>Interessi passivi su anticipazione conto corrente postale</t>
  </si>
  <si>
    <t>C.3.c.0001</t>
  </si>
  <si>
    <t>C.3.a) Interessi passivi su c/c bancario</t>
  </si>
  <si>
    <t>C.3.b) Interessi passivi su c/c postale</t>
  </si>
  <si>
    <t>C.3.c) Interessi passivi su Mutui</t>
  </si>
  <si>
    <t>C.4) Altri oneri finanziari</t>
  </si>
  <si>
    <t>C.4.a.0001</t>
  </si>
  <si>
    <t>Interessi passivi fornitori di dilazione</t>
  </si>
  <si>
    <t>C.4.a.0002</t>
  </si>
  <si>
    <t>Interessi passivi fornitori di mora</t>
  </si>
  <si>
    <t>C.4.a.0003</t>
  </si>
  <si>
    <t>Perdite su cambi</t>
  </si>
  <si>
    <t>C.4.a) Altri oneri finanziari</t>
  </si>
  <si>
    <t>D) RETTIFICHE DI VALORE DI ATTIVITA' FINANZIARIE</t>
  </si>
  <si>
    <t>D.1) Rettifiche di valore positive</t>
  </si>
  <si>
    <t>D.2.a.0001</t>
  </si>
  <si>
    <t>Svalutazioni immobilizzazioni immateriali</t>
  </si>
  <si>
    <t>D.2.a.0002</t>
  </si>
  <si>
    <t>Svalutazioni immobilizzazioni materiali</t>
  </si>
  <si>
    <t>D.2.a.0003</t>
  </si>
  <si>
    <t>Svalutazioni immobilizzazioni finanziarie</t>
  </si>
  <si>
    <t>D.2.a.0004</t>
  </si>
  <si>
    <t>Svalutazioni attivo circolante</t>
  </si>
  <si>
    <t>D.2.a) Svalutazioni</t>
  </si>
  <si>
    <t>D.1.a.0001</t>
  </si>
  <si>
    <t>D.1.a) Rivalutazioni</t>
  </si>
  <si>
    <t>D.2) Rettifiche di valore negative</t>
  </si>
  <si>
    <t>E) PROVENTI ED ONERI STRAORDINARI</t>
  </si>
  <si>
    <t>E.1) Proventi straordinari</t>
  </si>
  <si>
    <t>E.1.a.0001</t>
  </si>
  <si>
    <t>Plusvalenze patrimoniali</t>
  </si>
  <si>
    <t>E.1.a.0002</t>
  </si>
  <si>
    <t>Plusvalenze patrimoniali commerciali</t>
  </si>
  <si>
    <t>E.1.a.0003</t>
  </si>
  <si>
    <t>Plusvalenze da alienazioni titoli immobilizzazioni finanziarie</t>
  </si>
  <si>
    <t>E.1.a) Plusvalenze</t>
  </si>
  <si>
    <t>E.1.b.0001</t>
  </si>
  <si>
    <t>Sopravvenienze attive</t>
  </si>
  <si>
    <t>E.1.b.0002</t>
  </si>
  <si>
    <t>Insussistenze di passivo</t>
  </si>
  <si>
    <t>E.1.b.0003</t>
  </si>
  <si>
    <t>Sopravvenienze attive e insussistenze di passivo tassate</t>
  </si>
  <si>
    <t>E.1.b) Sopravvenienze e insussistenze attive</t>
  </si>
  <si>
    <t>E.2) Oneri straordinari</t>
  </si>
  <si>
    <t>E.2.a.0001</t>
  </si>
  <si>
    <t>Minusvalenze patrimoniali</t>
  </si>
  <si>
    <t>E.2.a.0002</t>
  </si>
  <si>
    <t>Minusvalenze patrimoniali commerciali</t>
  </si>
  <si>
    <t>E.2.a.0003</t>
  </si>
  <si>
    <t>Minusvalenze da alienazioni titoli immobilizzazioni finanziarie</t>
  </si>
  <si>
    <t>E.2.b.0001</t>
  </si>
  <si>
    <t>Sopravvenienze passive</t>
  </si>
  <si>
    <t>E.2.b.0002</t>
  </si>
  <si>
    <t>Insussistenze di attivo</t>
  </si>
  <si>
    <t>E.2.b.0003</t>
  </si>
  <si>
    <t>Sopravvenienze passive e insussistenze di attivo tassate</t>
  </si>
  <si>
    <t>E.2.a) Minusvalenze</t>
  </si>
  <si>
    <t>E.2.b) Sopravvenienze e insussistenze passive</t>
  </si>
  <si>
    <t>F) IMPOSTE SUL REDDITO DELL'ESERCIZIO, CORRENTI, DIFFERITE E ANTICIPATE</t>
  </si>
  <si>
    <t>F.1) Imposte sul reddito dell'esercizio</t>
  </si>
  <si>
    <t>F.1.a.0001</t>
  </si>
  <si>
    <t>Ires</t>
  </si>
  <si>
    <t>F.1.a.0002</t>
  </si>
  <si>
    <t>Irap retributivo</t>
  </si>
  <si>
    <t>F.1.a.0003</t>
  </si>
  <si>
    <t>Irap produttivo</t>
  </si>
  <si>
    <t>F.1.b.0001</t>
  </si>
  <si>
    <t>Ires anticipata</t>
  </si>
  <si>
    <t>F.1.b.0002</t>
  </si>
  <si>
    <t>Ires differita</t>
  </si>
  <si>
    <t>F.1.b.0003</t>
  </si>
  <si>
    <t>Irap retributivo anticipata</t>
  </si>
  <si>
    <t>F.1.b.0004</t>
  </si>
  <si>
    <t>Irap retributivo differita</t>
  </si>
  <si>
    <t>F.1.b.0005</t>
  </si>
  <si>
    <t>Irap produttivo anticipata</t>
  </si>
  <si>
    <t>F.1.b.0006</t>
  </si>
  <si>
    <t>Irap produttivo differita</t>
  </si>
  <si>
    <t>F.1.a) Imposte correnti dell'esercizio</t>
  </si>
  <si>
    <t>F.1.b) Imposte differite e anticipate</t>
  </si>
  <si>
    <t>RISULTATO DELL'ESERCIZIO (UTILE O PERDITA)</t>
  </si>
  <si>
    <t>A -TOTALE VALORE DELLA PRODUZIONE</t>
  </si>
  <si>
    <t>B -TOTALE COSTI DELLA PRODUZIONE</t>
  </si>
  <si>
    <t>DIFFERENZA TRA VALORE E COSTI DELLA PRODUZIONE (A-B)</t>
  </si>
  <si>
    <t>C -TOTALE PROVENTI E ONERI FINANZIARI</t>
  </si>
  <si>
    <t>D -TOTALE RETTIFICHE DI VALORE DI ATTIVITA' FINANZIARIE</t>
  </si>
  <si>
    <t>E -TOTALE DELLE PARTITE STRAORDINARIE</t>
  </si>
  <si>
    <t>RISULTATO PRIMA DELLE IMPOSTE (A - B + C + D + E)</t>
  </si>
  <si>
    <t xml:space="preserve">Interessi passivi su mutuo </t>
  </si>
  <si>
    <t xml:space="preserve">Rivalutazioni beni </t>
  </si>
  <si>
    <t>CONTO ECONOMICO PREVENTIVO 2014 (prima annualità in contabilità economica)- SINTETICO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</si>
</sst>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0"/>
      <name val="Arial"/>
    </font>
    <font>
      <sz val="8"/>
      <name val="Arial"/>
    </font>
    <font>
      <sz val="11"/>
      <name val="Calibri"/>
      <family val="2"/>
    </font>
    <font>
      <b/>
      <sz val="11"/>
      <name val="Arial"/>
      <family val="2"/>
    </font>
    <font>
      <sz val="11"/>
      <name val="Arial"/>
    </font>
    <font>
      <b/>
      <sz val="11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sz val="11"/>
      <name val="Arial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12" fontId="2" fillId="0" borderId="2" xfId="0" applyNumberFormat="1" applyFont="1" applyBorder="1" applyAlignment="1">
      <alignment vertical="center" wrapText="1"/>
    </xf>
    <xf numFmtId="12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10" fillId="2" borderId="3" xfId="0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10" fillId="2" borderId="19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6"/>
  <sheetViews>
    <sheetView tabSelected="1" workbookViewId="0">
      <selection activeCell="D132" sqref="D132"/>
    </sheetView>
  </sheetViews>
  <sheetFormatPr defaultColWidth="28.140625" defaultRowHeight="14.25" x14ac:dyDescent="0.2"/>
  <cols>
    <col min="1" max="1" width="29.140625" style="25" customWidth="1"/>
    <col min="2" max="2" width="24" style="6" customWidth="1"/>
    <col min="3" max="3" width="48" style="6" customWidth="1"/>
    <col min="4" max="4" width="27.85546875" style="6" customWidth="1"/>
    <col min="5" max="5" width="26.28515625" style="6" customWidth="1"/>
    <col min="6" max="6" width="28.140625" style="48"/>
    <col min="7" max="16384" width="28.140625" style="6"/>
  </cols>
  <sheetData>
    <row r="1" spans="1:6" s="2" customFormat="1" ht="61.5" customHeight="1" thickTop="1" x14ac:dyDescent="0.2">
      <c r="A1" s="51" t="s">
        <v>169</v>
      </c>
      <c r="B1" s="52"/>
      <c r="C1" s="52"/>
      <c r="D1" s="1">
        <v>2014</v>
      </c>
      <c r="F1" s="47"/>
    </row>
    <row r="2" spans="1:6" ht="15" x14ac:dyDescent="0.2">
      <c r="A2" s="3"/>
      <c r="B2" s="4"/>
      <c r="C2" s="5"/>
      <c r="D2" s="26"/>
    </row>
    <row r="3" spans="1:6" ht="21.75" customHeight="1" x14ac:dyDescent="0.2">
      <c r="A3" s="29" t="s">
        <v>0</v>
      </c>
      <c r="B3" s="7"/>
      <c r="C3" s="8"/>
      <c r="D3" s="8"/>
    </row>
    <row r="4" spans="1:6" ht="30" x14ac:dyDescent="0.2">
      <c r="A4" s="9"/>
      <c r="B4" s="30" t="s">
        <v>1</v>
      </c>
      <c r="C4" s="20"/>
      <c r="D4" s="27">
        <f>D5+D6</f>
        <v>442958.74</v>
      </c>
    </row>
    <row r="5" spans="1:6" ht="30" x14ac:dyDescent="0.2">
      <c r="A5" s="9"/>
      <c r="B5" s="8"/>
      <c r="C5" s="8" t="s">
        <v>2</v>
      </c>
      <c r="D5" s="18">
        <v>23500</v>
      </c>
    </row>
    <row r="6" spans="1:6" ht="30" x14ac:dyDescent="0.2">
      <c r="A6" s="12"/>
      <c r="B6" s="13"/>
      <c r="C6" s="8" t="s">
        <v>10</v>
      </c>
      <c r="D6" s="18">
        <v>419458.74</v>
      </c>
    </row>
    <row r="7" spans="1:6" ht="30" x14ac:dyDescent="0.2">
      <c r="A7" s="9"/>
      <c r="B7" s="30" t="s">
        <v>11</v>
      </c>
      <c r="C7" s="45"/>
      <c r="D7" s="32">
        <f>D8+D9+D10</f>
        <v>0</v>
      </c>
    </row>
    <row r="8" spans="1:6" ht="30" x14ac:dyDescent="0.2">
      <c r="A8" s="9"/>
      <c r="B8" s="8"/>
      <c r="C8" s="8" t="s">
        <v>12</v>
      </c>
      <c r="D8" s="14">
        <v>0</v>
      </c>
    </row>
    <row r="9" spans="1:6" ht="30" x14ac:dyDescent="0.2">
      <c r="A9" s="9"/>
      <c r="B9" s="8"/>
      <c r="C9" s="16" t="s">
        <v>13</v>
      </c>
      <c r="D9" s="14">
        <v>0</v>
      </c>
    </row>
    <row r="10" spans="1:6" ht="15" x14ac:dyDescent="0.2">
      <c r="A10" s="9"/>
      <c r="B10" s="8"/>
      <c r="C10" s="8" t="s">
        <v>14</v>
      </c>
      <c r="D10" s="14">
        <v>0</v>
      </c>
    </row>
    <row r="11" spans="1:6" ht="30" x14ac:dyDescent="0.2">
      <c r="A11" s="9"/>
      <c r="B11" s="30" t="s">
        <v>3</v>
      </c>
      <c r="C11" s="33"/>
      <c r="D11" s="32">
        <f>D12</f>
        <v>0</v>
      </c>
    </row>
    <row r="12" spans="1:6" ht="15" x14ac:dyDescent="0.2">
      <c r="A12" s="9"/>
      <c r="B12" s="8"/>
      <c r="C12" s="8" t="s">
        <v>15</v>
      </c>
      <c r="D12" s="14">
        <v>0</v>
      </c>
    </row>
    <row r="13" spans="1:6" ht="60" x14ac:dyDescent="0.2">
      <c r="A13" s="9"/>
      <c r="B13" s="30" t="s">
        <v>16</v>
      </c>
      <c r="C13" s="21"/>
      <c r="D13" s="32">
        <f>D14</f>
        <v>0</v>
      </c>
    </row>
    <row r="14" spans="1:6" ht="30" x14ac:dyDescent="0.2">
      <c r="A14" s="9"/>
      <c r="B14" s="15"/>
      <c r="C14" s="8" t="s">
        <v>4</v>
      </c>
      <c r="D14" s="14">
        <v>0</v>
      </c>
    </row>
    <row r="15" spans="1:6" ht="30" x14ac:dyDescent="0.2">
      <c r="A15" s="9"/>
      <c r="B15" s="10"/>
      <c r="C15" s="8" t="s">
        <v>5</v>
      </c>
      <c r="D15" s="14">
        <v>0</v>
      </c>
    </row>
    <row r="16" spans="1:6" ht="60" x14ac:dyDescent="0.2">
      <c r="A16" s="9"/>
      <c r="B16" s="30" t="s">
        <v>6</v>
      </c>
      <c r="C16" s="21"/>
      <c r="D16" s="32">
        <v>1794528.55</v>
      </c>
    </row>
    <row r="17" spans="1:6" ht="15" x14ac:dyDescent="0.2">
      <c r="A17" s="17"/>
      <c r="B17" s="19"/>
      <c r="C17" s="46" t="s">
        <v>7</v>
      </c>
      <c r="D17" s="18">
        <v>137130.87</v>
      </c>
    </row>
    <row r="18" spans="1:6" ht="30" x14ac:dyDescent="0.2">
      <c r="A18" s="9"/>
      <c r="B18" s="8"/>
      <c r="C18" s="46" t="s">
        <v>8</v>
      </c>
      <c r="D18" s="14">
        <v>74803.95</v>
      </c>
    </row>
    <row r="19" spans="1:6" ht="30" x14ac:dyDescent="0.2">
      <c r="A19" s="9"/>
      <c r="B19" s="8"/>
      <c r="C19" s="46" t="s">
        <v>9</v>
      </c>
      <c r="D19" s="14">
        <v>7000</v>
      </c>
    </row>
    <row r="20" spans="1:6" ht="15" customHeight="1" x14ac:dyDescent="0.2">
      <c r="A20" s="58" t="s">
        <v>160</v>
      </c>
      <c r="B20" s="59"/>
      <c r="C20" s="60"/>
      <c r="D20" s="64">
        <f>D4+D7+D11+D13+D16</f>
        <v>2237487.29</v>
      </c>
    </row>
    <row r="21" spans="1:6" x14ac:dyDescent="0.2">
      <c r="A21" s="61"/>
      <c r="B21" s="62"/>
      <c r="C21" s="63"/>
      <c r="D21" s="65"/>
    </row>
    <row r="22" spans="1:6" x14ac:dyDescent="0.2">
      <c r="A22" s="36"/>
      <c r="B22" s="37"/>
      <c r="C22" s="38"/>
      <c r="D22" s="39"/>
    </row>
    <row r="23" spans="1:6" ht="15" x14ac:dyDescent="0.2">
      <c r="A23" s="29" t="s">
        <v>17</v>
      </c>
      <c r="B23" s="8"/>
      <c r="C23" s="8"/>
      <c r="D23" s="14"/>
    </row>
    <row r="24" spans="1:6" ht="15" x14ac:dyDescent="0.2">
      <c r="A24" s="9"/>
      <c r="B24" s="31" t="s">
        <v>18</v>
      </c>
      <c r="C24" s="20"/>
      <c r="D24" s="32">
        <f>D25+D26</f>
        <v>44260</v>
      </c>
    </row>
    <row r="25" spans="1:6" ht="15" x14ac:dyDescent="0.2">
      <c r="A25" s="9"/>
      <c r="B25" s="8"/>
      <c r="C25" s="46" t="s">
        <v>19</v>
      </c>
      <c r="D25" s="18">
        <v>35260</v>
      </c>
    </row>
    <row r="26" spans="1:6" ht="15" x14ac:dyDescent="0.2">
      <c r="A26" s="9"/>
      <c r="B26" s="8"/>
      <c r="C26" s="46" t="s">
        <v>20</v>
      </c>
      <c r="D26" s="18">
        <v>9000</v>
      </c>
    </row>
    <row r="27" spans="1:6" ht="15" x14ac:dyDescent="0.2">
      <c r="A27" s="9"/>
      <c r="B27" s="31" t="s">
        <v>21</v>
      </c>
      <c r="C27" s="20"/>
      <c r="D27" s="27">
        <f>D28+D29</f>
        <v>770490.83000000007</v>
      </c>
    </row>
    <row r="28" spans="1:6" ht="15" x14ac:dyDescent="0.2">
      <c r="A28" s="9"/>
      <c r="B28" s="8"/>
      <c r="C28" s="46" t="s">
        <v>22</v>
      </c>
      <c r="D28" s="18">
        <v>127526.54</v>
      </c>
    </row>
    <row r="29" spans="1:6" ht="15" x14ac:dyDescent="0.2">
      <c r="A29" s="9"/>
      <c r="B29" s="8"/>
      <c r="C29" s="46" t="s">
        <v>23</v>
      </c>
      <c r="D29" s="18">
        <v>642964.29</v>
      </c>
      <c r="F29" s="6"/>
    </row>
    <row r="30" spans="1:6" ht="30" x14ac:dyDescent="0.2">
      <c r="A30" s="9"/>
      <c r="B30" s="31" t="s">
        <v>24</v>
      </c>
      <c r="C30" s="20"/>
      <c r="D30" s="27">
        <f>D31</f>
        <v>63560.959999999999</v>
      </c>
      <c r="F30" s="6"/>
    </row>
    <row r="31" spans="1:6" ht="15" x14ac:dyDescent="0.2">
      <c r="A31" s="9"/>
      <c r="B31" s="8"/>
      <c r="C31" s="46" t="s">
        <v>25</v>
      </c>
      <c r="D31" s="18">
        <v>63560.959999999999</v>
      </c>
      <c r="F31" s="6"/>
    </row>
    <row r="32" spans="1:6" ht="15" x14ac:dyDescent="0.2">
      <c r="A32" s="9"/>
      <c r="B32" s="31" t="s">
        <v>26</v>
      </c>
      <c r="C32" s="20"/>
      <c r="D32" s="27">
        <f>D33+D34+D35+D36+D37</f>
        <v>960759.6100000001</v>
      </c>
      <c r="F32" s="6"/>
    </row>
    <row r="33" spans="1:6" ht="15" x14ac:dyDescent="0.2">
      <c r="A33" s="9"/>
      <c r="B33" s="8"/>
      <c r="C33" s="46" t="s">
        <v>27</v>
      </c>
      <c r="D33" s="18">
        <v>735645.29</v>
      </c>
    </row>
    <row r="34" spans="1:6" ht="15" x14ac:dyDescent="0.2">
      <c r="A34" s="9"/>
      <c r="B34" s="8"/>
      <c r="C34" s="46" t="s">
        <v>28</v>
      </c>
      <c r="D34" s="18">
        <v>219114.32</v>
      </c>
    </row>
    <row r="35" spans="1:6" ht="15" x14ac:dyDescent="0.2">
      <c r="A35" s="9"/>
      <c r="B35" s="8"/>
      <c r="C35" s="46" t="s">
        <v>29</v>
      </c>
      <c r="D35" s="18">
        <v>0</v>
      </c>
    </row>
    <row r="36" spans="1:6" ht="15" x14ac:dyDescent="0.2">
      <c r="A36" s="9"/>
      <c r="B36" s="8"/>
      <c r="C36" s="46" t="s">
        <v>30</v>
      </c>
      <c r="D36" s="18">
        <v>0</v>
      </c>
    </row>
    <row r="37" spans="1:6" ht="15" x14ac:dyDescent="0.2">
      <c r="A37" s="9"/>
      <c r="B37" s="8"/>
      <c r="C37" s="46" t="s">
        <v>31</v>
      </c>
      <c r="D37" s="18">
        <v>6000</v>
      </c>
    </row>
    <row r="38" spans="1:6" ht="30" x14ac:dyDescent="0.2">
      <c r="A38" s="9"/>
      <c r="B38" s="31" t="s">
        <v>32</v>
      </c>
      <c r="C38" s="20"/>
      <c r="D38" s="27">
        <f>D39+D40+D41+D42</f>
        <v>75316.450000000012</v>
      </c>
    </row>
    <row r="39" spans="1:6" ht="30" x14ac:dyDescent="0.2">
      <c r="A39" s="9"/>
      <c r="B39" s="7"/>
      <c r="C39" s="46" t="s">
        <v>33</v>
      </c>
      <c r="D39" s="18">
        <v>3265.21</v>
      </c>
    </row>
    <row r="40" spans="1:6" ht="15" x14ac:dyDescent="0.2">
      <c r="A40" s="9"/>
      <c r="B40" s="7"/>
      <c r="C40" s="46" t="s">
        <v>34</v>
      </c>
      <c r="D40" s="18">
        <v>72051.240000000005</v>
      </c>
    </row>
    <row r="41" spans="1:6" ht="15" x14ac:dyDescent="0.2">
      <c r="A41" s="9"/>
      <c r="B41" s="8"/>
      <c r="C41" s="46" t="s">
        <v>35</v>
      </c>
      <c r="D41" s="18">
        <v>0</v>
      </c>
    </row>
    <row r="42" spans="1:6" ht="30" x14ac:dyDescent="0.2">
      <c r="A42" s="9"/>
      <c r="B42" s="8"/>
      <c r="C42" s="46" t="s">
        <v>36</v>
      </c>
      <c r="D42" s="18">
        <v>0</v>
      </c>
    </row>
    <row r="43" spans="1:6" ht="15" customHeight="1" x14ac:dyDescent="0.2">
      <c r="A43" s="9"/>
      <c r="B43" s="56" t="s">
        <v>37</v>
      </c>
      <c r="C43" s="57"/>
      <c r="D43" s="27">
        <f>D44+D45+D46+D47</f>
        <v>0</v>
      </c>
    </row>
    <row r="44" spans="1:6" ht="30" x14ac:dyDescent="0.2">
      <c r="A44" s="9"/>
      <c r="B44" s="7"/>
      <c r="C44" s="46" t="s">
        <v>38</v>
      </c>
      <c r="D44" s="18">
        <v>0</v>
      </c>
    </row>
    <row r="45" spans="1:6" ht="30" x14ac:dyDescent="0.2">
      <c r="A45" s="9"/>
      <c r="B45" s="22"/>
      <c r="C45" s="46" t="s">
        <v>39</v>
      </c>
      <c r="D45" s="18">
        <v>0</v>
      </c>
      <c r="F45" s="6"/>
    </row>
    <row r="46" spans="1:6" ht="30" x14ac:dyDescent="0.2">
      <c r="A46" s="9"/>
      <c r="B46" s="23"/>
      <c r="C46" s="46" t="s">
        <v>40</v>
      </c>
      <c r="D46" s="18">
        <v>0</v>
      </c>
      <c r="F46" s="6"/>
    </row>
    <row r="47" spans="1:6" ht="15" x14ac:dyDescent="0.2">
      <c r="A47" s="9"/>
      <c r="B47" s="23"/>
      <c r="C47" s="46" t="s">
        <v>41</v>
      </c>
      <c r="D47" s="18">
        <v>0</v>
      </c>
      <c r="F47" s="6"/>
    </row>
    <row r="48" spans="1:6" ht="15" customHeight="1" x14ac:dyDescent="0.2">
      <c r="A48" s="9"/>
      <c r="B48" s="56" t="s">
        <v>42</v>
      </c>
      <c r="C48" s="57"/>
      <c r="D48" s="27">
        <f>D49+D50+D51+D52</f>
        <v>0</v>
      </c>
      <c r="F48" s="6"/>
    </row>
    <row r="49" spans="1:6" ht="15" x14ac:dyDescent="0.2">
      <c r="A49" s="9"/>
      <c r="B49" s="23"/>
      <c r="C49" s="46" t="s">
        <v>43</v>
      </c>
      <c r="D49" s="18">
        <v>0</v>
      </c>
      <c r="F49" s="6"/>
    </row>
    <row r="50" spans="1:6" ht="15" x14ac:dyDescent="0.2">
      <c r="A50" s="9"/>
      <c r="B50" s="23"/>
      <c r="C50" s="46" t="s">
        <v>44</v>
      </c>
      <c r="D50" s="18">
        <v>0</v>
      </c>
      <c r="F50" s="6"/>
    </row>
    <row r="51" spans="1:6" ht="15" x14ac:dyDescent="0.2">
      <c r="A51" s="9"/>
      <c r="B51" s="23"/>
      <c r="C51" s="46" t="s">
        <v>45</v>
      </c>
      <c r="D51" s="18">
        <v>0</v>
      </c>
      <c r="F51" s="6"/>
    </row>
    <row r="52" spans="1:6" ht="15" x14ac:dyDescent="0.2">
      <c r="A52" s="9"/>
      <c r="B52" s="23"/>
      <c r="C52" s="46" t="s">
        <v>46</v>
      </c>
      <c r="D52" s="18">
        <v>0</v>
      </c>
      <c r="F52" s="6"/>
    </row>
    <row r="53" spans="1:6" ht="15" customHeight="1" x14ac:dyDescent="0.2">
      <c r="A53" s="9"/>
      <c r="B53" s="56" t="s">
        <v>47</v>
      </c>
      <c r="C53" s="57"/>
      <c r="D53" s="27">
        <f>D54</f>
        <v>0</v>
      </c>
      <c r="F53" s="6"/>
    </row>
    <row r="54" spans="1:6" ht="15" x14ac:dyDescent="0.2">
      <c r="A54" s="9"/>
      <c r="B54" s="23"/>
      <c r="C54" s="46" t="s">
        <v>48</v>
      </c>
      <c r="D54" s="18">
        <v>0</v>
      </c>
      <c r="F54" s="6"/>
    </row>
    <row r="55" spans="1:6" ht="15" customHeight="1" x14ac:dyDescent="0.2">
      <c r="A55" s="9"/>
      <c r="B55" s="56" t="s">
        <v>49</v>
      </c>
      <c r="C55" s="57"/>
      <c r="D55" s="27">
        <f>D56</f>
        <v>247927.05</v>
      </c>
      <c r="F55" s="6"/>
    </row>
    <row r="56" spans="1:6" ht="15" x14ac:dyDescent="0.2">
      <c r="A56" s="9"/>
      <c r="B56" s="23"/>
      <c r="C56" s="46" t="s">
        <v>50</v>
      </c>
      <c r="D56" s="18">
        <v>247927.05</v>
      </c>
      <c r="F56" s="6"/>
    </row>
    <row r="57" spans="1:6" ht="27" customHeight="1" x14ac:dyDescent="0.2">
      <c r="A57" s="53" t="s">
        <v>161</v>
      </c>
      <c r="B57" s="54"/>
      <c r="C57" s="55"/>
      <c r="D57" s="35">
        <f>D24+D27+D30+D32+D38+D43+D48+D53+D55</f>
        <v>2162314.9</v>
      </c>
      <c r="F57" s="6"/>
    </row>
    <row r="58" spans="1:6" ht="15" x14ac:dyDescent="0.2">
      <c r="A58" s="24"/>
      <c r="B58" s="5"/>
      <c r="C58" s="5"/>
      <c r="D58" s="14"/>
      <c r="F58" s="6"/>
    </row>
    <row r="59" spans="1:6" ht="26.25" customHeight="1" x14ac:dyDescent="0.2">
      <c r="A59" s="66" t="s">
        <v>162</v>
      </c>
      <c r="B59" s="67"/>
      <c r="C59" s="68"/>
      <c r="D59" s="35">
        <f>D20-D57</f>
        <v>75172.39000000013</v>
      </c>
      <c r="F59" s="6"/>
    </row>
    <row r="60" spans="1:6" ht="15" x14ac:dyDescent="0.2">
      <c r="A60" s="9"/>
      <c r="B60" s="10"/>
      <c r="C60" s="11"/>
      <c r="D60" s="8"/>
      <c r="F60" s="6"/>
    </row>
    <row r="61" spans="1:6" ht="30" x14ac:dyDescent="0.2">
      <c r="A61" s="29" t="s">
        <v>51</v>
      </c>
      <c r="B61" s="10"/>
      <c r="C61" s="11"/>
      <c r="D61" s="8"/>
      <c r="F61" s="6"/>
    </row>
    <row r="62" spans="1:6" ht="15" x14ac:dyDescent="0.2">
      <c r="A62" s="9"/>
      <c r="B62" s="56" t="s">
        <v>52</v>
      </c>
      <c r="C62" s="57"/>
      <c r="D62" s="27">
        <f>D63+D65+D68</f>
        <v>200</v>
      </c>
      <c r="F62" s="6"/>
    </row>
    <row r="63" spans="1:6" ht="15" x14ac:dyDescent="0.2">
      <c r="A63" s="9"/>
      <c r="B63" s="8"/>
      <c r="C63" s="46" t="s">
        <v>62</v>
      </c>
      <c r="D63" s="18">
        <f>D64</f>
        <v>100</v>
      </c>
      <c r="F63" s="6"/>
    </row>
    <row r="64" spans="1:6" ht="15" hidden="1" x14ac:dyDescent="0.2">
      <c r="A64" s="9"/>
      <c r="B64" s="10" t="s">
        <v>53</v>
      </c>
      <c r="C64" s="11" t="s">
        <v>65</v>
      </c>
      <c r="D64" s="28">
        <v>100</v>
      </c>
      <c r="F64" s="6"/>
    </row>
    <row r="65" spans="1:6" ht="15" x14ac:dyDescent="0.2">
      <c r="A65" s="9"/>
      <c r="B65" s="8"/>
      <c r="C65" s="46" t="s">
        <v>63</v>
      </c>
      <c r="D65" s="18">
        <f>SUM(D66:D67)</f>
        <v>100</v>
      </c>
      <c r="F65" s="6"/>
    </row>
    <row r="66" spans="1:6" ht="15" hidden="1" x14ac:dyDescent="0.2">
      <c r="A66" s="9"/>
      <c r="B66" s="10" t="s">
        <v>54</v>
      </c>
      <c r="C66" s="11" t="s">
        <v>55</v>
      </c>
      <c r="D66" s="28">
        <v>100</v>
      </c>
      <c r="F66" s="6"/>
    </row>
    <row r="67" spans="1:6" ht="15" hidden="1" x14ac:dyDescent="0.2">
      <c r="A67" s="9"/>
      <c r="B67" s="10" t="s">
        <v>56</v>
      </c>
      <c r="C67" s="11" t="s">
        <v>57</v>
      </c>
      <c r="D67" s="28">
        <v>0</v>
      </c>
      <c r="F67" s="6"/>
    </row>
    <row r="68" spans="1:6" ht="15" x14ac:dyDescent="0.2">
      <c r="A68" s="9"/>
      <c r="B68" s="8"/>
      <c r="C68" s="46" t="s">
        <v>64</v>
      </c>
      <c r="D68" s="18">
        <f>SUM(D69:D70)</f>
        <v>0</v>
      </c>
      <c r="F68" s="6"/>
    </row>
    <row r="69" spans="1:6" ht="15" hidden="1" x14ac:dyDescent="0.2">
      <c r="A69" s="9"/>
      <c r="B69" s="10" t="s">
        <v>59</v>
      </c>
      <c r="C69" s="11" t="s">
        <v>60</v>
      </c>
      <c r="D69" s="28">
        <v>0</v>
      </c>
      <c r="F69" s="6"/>
    </row>
    <row r="70" spans="1:6" ht="15" hidden="1" x14ac:dyDescent="0.2">
      <c r="A70" s="9"/>
      <c r="B70" s="10" t="s">
        <v>61</v>
      </c>
      <c r="C70" s="11" t="s">
        <v>58</v>
      </c>
      <c r="D70" s="28">
        <v>0</v>
      </c>
      <c r="F70" s="6"/>
    </row>
    <row r="71" spans="1:6" ht="15" customHeight="1" x14ac:dyDescent="0.2">
      <c r="A71" s="9"/>
      <c r="B71" s="56" t="s">
        <v>66</v>
      </c>
      <c r="C71" s="57"/>
      <c r="D71" s="27">
        <f>D72+D74</f>
        <v>0</v>
      </c>
      <c r="F71" s="6"/>
    </row>
    <row r="72" spans="1:6" ht="15" x14ac:dyDescent="0.2">
      <c r="A72" s="9"/>
      <c r="B72" s="8"/>
      <c r="C72" s="46" t="s">
        <v>73</v>
      </c>
      <c r="D72" s="18">
        <f>D73</f>
        <v>0</v>
      </c>
      <c r="F72" s="6"/>
    </row>
    <row r="73" spans="1:6" ht="15" hidden="1" x14ac:dyDescent="0.2">
      <c r="A73" s="9"/>
      <c r="B73" s="10" t="s">
        <v>67</v>
      </c>
      <c r="C73" s="11" t="s">
        <v>68</v>
      </c>
      <c r="D73" s="28">
        <v>0</v>
      </c>
      <c r="F73" s="6"/>
    </row>
    <row r="74" spans="1:6" ht="15" x14ac:dyDescent="0.2">
      <c r="A74" s="9"/>
      <c r="B74" s="8"/>
      <c r="C74" s="46" t="s">
        <v>74</v>
      </c>
      <c r="D74" s="18">
        <f>SUM(D75:D76)</f>
        <v>0</v>
      </c>
      <c r="F74" s="6"/>
    </row>
    <row r="75" spans="1:6" ht="15" hidden="1" x14ac:dyDescent="0.2">
      <c r="A75" s="9"/>
      <c r="B75" s="10" t="s">
        <v>69</v>
      </c>
      <c r="C75" s="11" t="s">
        <v>70</v>
      </c>
      <c r="D75" s="28">
        <v>0</v>
      </c>
      <c r="F75" s="6"/>
    </row>
    <row r="76" spans="1:6" ht="15" hidden="1" x14ac:dyDescent="0.2">
      <c r="A76" s="9"/>
      <c r="B76" s="10" t="s">
        <v>71</v>
      </c>
      <c r="C76" s="11" t="s">
        <v>72</v>
      </c>
      <c r="D76" s="28">
        <v>0</v>
      </c>
      <c r="F76" s="6"/>
    </row>
    <row r="77" spans="1:6" ht="15" x14ac:dyDescent="0.2">
      <c r="A77" s="9"/>
      <c r="B77" s="56" t="s">
        <v>75</v>
      </c>
      <c r="C77" s="57"/>
      <c r="D77" s="27">
        <f>D78+D80+D82</f>
        <v>2027.5</v>
      </c>
      <c r="F77" s="6"/>
    </row>
    <row r="78" spans="1:6" ht="15" x14ac:dyDescent="0.2">
      <c r="A78" s="9"/>
      <c r="B78" s="8"/>
      <c r="C78" s="46" t="s">
        <v>81</v>
      </c>
      <c r="D78" s="18">
        <f>D79</f>
        <v>1507</v>
      </c>
      <c r="F78" s="6"/>
    </row>
    <row r="79" spans="1:6" ht="30" hidden="1" x14ac:dyDescent="0.2">
      <c r="A79" s="9"/>
      <c r="B79" s="10" t="s">
        <v>76</v>
      </c>
      <c r="C79" s="11" t="s">
        <v>77</v>
      </c>
      <c r="D79" s="28">
        <f>1556.58-49.58</f>
        <v>1507</v>
      </c>
      <c r="F79" s="6"/>
    </row>
    <row r="80" spans="1:6" ht="15" x14ac:dyDescent="0.2">
      <c r="A80" s="9"/>
      <c r="B80" s="8"/>
      <c r="C80" s="46" t="s">
        <v>82</v>
      </c>
      <c r="D80" s="18">
        <f>D81</f>
        <v>0</v>
      </c>
      <c r="F80" s="6"/>
    </row>
    <row r="81" spans="1:6" ht="30" hidden="1" x14ac:dyDescent="0.2">
      <c r="A81" s="9"/>
      <c r="B81" s="10" t="s">
        <v>78</v>
      </c>
      <c r="C81" s="11" t="s">
        <v>79</v>
      </c>
      <c r="D81" s="28">
        <v>0</v>
      </c>
      <c r="F81" s="6"/>
    </row>
    <row r="82" spans="1:6" ht="15" x14ac:dyDescent="0.2">
      <c r="A82" s="9"/>
      <c r="B82" s="8"/>
      <c r="C82" s="46" t="s">
        <v>83</v>
      </c>
      <c r="D82" s="18">
        <f>D83</f>
        <v>520.5</v>
      </c>
      <c r="F82" s="6"/>
    </row>
    <row r="83" spans="1:6" ht="15" hidden="1" x14ac:dyDescent="0.2">
      <c r="A83" s="9"/>
      <c r="B83" s="10" t="s">
        <v>80</v>
      </c>
      <c r="C83" s="11" t="s">
        <v>167</v>
      </c>
      <c r="D83" s="28">
        <f>345.89+174.61</f>
        <v>520.5</v>
      </c>
      <c r="F83" s="6"/>
    </row>
    <row r="84" spans="1:6" ht="15" x14ac:dyDescent="0.2">
      <c r="A84" s="9"/>
      <c r="B84" s="56" t="s">
        <v>84</v>
      </c>
      <c r="C84" s="57"/>
      <c r="D84" s="27">
        <f>D85</f>
        <v>0</v>
      </c>
      <c r="F84" s="6"/>
    </row>
    <row r="85" spans="1:6" ht="15" x14ac:dyDescent="0.2">
      <c r="A85" s="9"/>
      <c r="B85" s="8"/>
      <c r="C85" s="46" t="s">
        <v>91</v>
      </c>
      <c r="D85" s="18">
        <f>SUM(D86:D88)</f>
        <v>0</v>
      </c>
      <c r="F85" s="6"/>
    </row>
    <row r="86" spans="1:6" ht="15" hidden="1" x14ac:dyDescent="0.2">
      <c r="A86" s="9"/>
      <c r="B86" s="10" t="s">
        <v>85</v>
      </c>
      <c r="C86" s="11" t="s">
        <v>86</v>
      </c>
      <c r="D86" s="28">
        <v>0</v>
      </c>
      <c r="F86" s="6"/>
    </row>
    <row r="87" spans="1:6" ht="15" hidden="1" x14ac:dyDescent="0.2">
      <c r="A87" s="9"/>
      <c r="B87" s="10" t="s">
        <v>87</v>
      </c>
      <c r="C87" s="11" t="s">
        <v>88</v>
      </c>
      <c r="D87" s="28">
        <v>0</v>
      </c>
      <c r="F87" s="6"/>
    </row>
    <row r="88" spans="1:6" ht="15" hidden="1" x14ac:dyDescent="0.2">
      <c r="A88" s="9"/>
      <c r="B88" s="10" t="s">
        <v>89</v>
      </c>
      <c r="C88" s="11" t="s">
        <v>90</v>
      </c>
      <c r="D88" s="28">
        <v>0</v>
      </c>
      <c r="F88" s="6"/>
    </row>
    <row r="89" spans="1:6" ht="24.75" customHeight="1" x14ac:dyDescent="0.2">
      <c r="A89" s="53" t="s">
        <v>163</v>
      </c>
      <c r="B89" s="54"/>
      <c r="C89" s="55"/>
      <c r="D89" s="40">
        <f>D64+D66+D68+D72+D74-D79-D81-D83-D85</f>
        <v>-1827.5</v>
      </c>
      <c r="F89" s="6"/>
    </row>
    <row r="90" spans="1:6" ht="15" x14ac:dyDescent="0.2">
      <c r="A90" s="9"/>
      <c r="B90" s="10"/>
      <c r="C90" s="11"/>
      <c r="D90" s="18"/>
      <c r="F90" s="6"/>
    </row>
    <row r="91" spans="1:6" ht="30" x14ac:dyDescent="0.2">
      <c r="A91" s="34" t="s">
        <v>92</v>
      </c>
      <c r="B91" s="5"/>
      <c r="C91" s="8"/>
      <c r="D91" s="18"/>
      <c r="F91" s="6"/>
    </row>
    <row r="92" spans="1:6" ht="15" customHeight="1" x14ac:dyDescent="0.2">
      <c r="A92" s="9"/>
      <c r="B92" s="56" t="s">
        <v>93</v>
      </c>
      <c r="C92" s="57"/>
      <c r="D92" s="27">
        <f>D93</f>
        <v>0</v>
      </c>
      <c r="F92" s="6"/>
    </row>
    <row r="93" spans="1:6" ht="15" x14ac:dyDescent="0.2">
      <c r="A93" s="9"/>
      <c r="B93" s="23"/>
      <c r="C93" s="46" t="s">
        <v>104</v>
      </c>
      <c r="D93" s="18">
        <f>D94</f>
        <v>0</v>
      </c>
      <c r="F93" s="6"/>
    </row>
    <row r="94" spans="1:6" ht="15" hidden="1" x14ac:dyDescent="0.2">
      <c r="A94" s="9"/>
      <c r="B94" s="10" t="s">
        <v>103</v>
      </c>
      <c r="C94" s="11" t="s">
        <v>168</v>
      </c>
      <c r="D94" s="28">
        <v>0</v>
      </c>
      <c r="F94" s="6"/>
    </row>
    <row r="95" spans="1:6" ht="15" customHeight="1" x14ac:dyDescent="0.2">
      <c r="A95" s="9"/>
      <c r="B95" s="56" t="s">
        <v>105</v>
      </c>
      <c r="C95" s="57"/>
      <c r="D95" s="27">
        <f>D96</f>
        <v>0</v>
      </c>
      <c r="F95" s="6"/>
    </row>
    <row r="96" spans="1:6" ht="15" x14ac:dyDescent="0.2">
      <c r="A96" s="9"/>
      <c r="B96" s="23"/>
      <c r="C96" s="46" t="s">
        <v>102</v>
      </c>
      <c r="D96" s="18">
        <f>SUM(D97:D100)</f>
        <v>0</v>
      </c>
      <c r="F96" s="6"/>
    </row>
    <row r="97" spans="1:6" ht="15" hidden="1" x14ac:dyDescent="0.2">
      <c r="A97" s="9"/>
      <c r="B97" s="10" t="s">
        <v>94</v>
      </c>
      <c r="C97" s="11" t="s">
        <v>95</v>
      </c>
      <c r="D97" s="28">
        <v>0</v>
      </c>
      <c r="F97" s="6"/>
    </row>
    <row r="98" spans="1:6" ht="15" hidden="1" x14ac:dyDescent="0.2">
      <c r="A98" s="9"/>
      <c r="B98" s="10" t="s">
        <v>96</v>
      </c>
      <c r="C98" s="11" t="s">
        <v>97</v>
      </c>
      <c r="D98" s="28">
        <v>0</v>
      </c>
      <c r="F98" s="6"/>
    </row>
    <row r="99" spans="1:6" ht="15" hidden="1" x14ac:dyDescent="0.2">
      <c r="A99" s="9"/>
      <c r="B99" s="10" t="s">
        <v>98</v>
      </c>
      <c r="C99" s="11" t="s">
        <v>99</v>
      </c>
      <c r="D99" s="28">
        <v>0</v>
      </c>
      <c r="F99" s="6"/>
    </row>
    <row r="100" spans="1:6" ht="15" hidden="1" x14ac:dyDescent="0.2">
      <c r="A100" s="9"/>
      <c r="B100" s="10" t="s">
        <v>100</v>
      </c>
      <c r="C100" s="11" t="s">
        <v>101</v>
      </c>
      <c r="D100" s="28">
        <v>0</v>
      </c>
      <c r="F100" s="6"/>
    </row>
    <row r="101" spans="1:6" ht="28.5" customHeight="1" x14ac:dyDescent="0.2">
      <c r="A101" s="53" t="s">
        <v>164</v>
      </c>
      <c r="B101" s="54"/>
      <c r="C101" s="55"/>
      <c r="D101" s="40">
        <f>+D92-D95</f>
        <v>0</v>
      </c>
      <c r="F101" s="6"/>
    </row>
    <row r="102" spans="1:6" ht="15" x14ac:dyDescent="0.2">
      <c r="A102" s="9"/>
      <c r="B102" s="10"/>
      <c r="C102" s="11"/>
      <c r="D102" s="18"/>
      <c r="F102" s="6"/>
    </row>
    <row r="103" spans="1:6" ht="30" x14ac:dyDescent="0.2">
      <c r="A103" s="34" t="s">
        <v>106</v>
      </c>
      <c r="B103" s="8"/>
      <c r="C103" s="8"/>
      <c r="D103" s="18"/>
      <c r="F103" s="50"/>
    </row>
    <row r="104" spans="1:6" ht="15" x14ac:dyDescent="0.2">
      <c r="A104" s="9"/>
      <c r="B104" s="56" t="s">
        <v>107</v>
      </c>
      <c r="C104" s="57"/>
      <c r="D104" s="27">
        <f>D105+D109</f>
        <v>0</v>
      </c>
      <c r="F104" s="6"/>
    </row>
    <row r="105" spans="1:6" ht="15" x14ac:dyDescent="0.2">
      <c r="A105" s="9"/>
      <c r="B105" s="23"/>
      <c r="C105" s="46" t="s">
        <v>114</v>
      </c>
      <c r="D105" s="18">
        <f>SUM(D106:D108)</f>
        <v>0</v>
      </c>
      <c r="F105" s="6"/>
    </row>
    <row r="106" spans="1:6" ht="15" hidden="1" x14ac:dyDescent="0.2">
      <c r="A106" s="9"/>
      <c r="B106" s="10" t="s">
        <v>108</v>
      </c>
      <c r="C106" s="11" t="s">
        <v>109</v>
      </c>
      <c r="D106" s="28">
        <v>0</v>
      </c>
      <c r="F106" s="6"/>
    </row>
    <row r="107" spans="1:6" ht="15" hidden="1" x14ac:dyDescent="0.2">
      <c r="A107" s="9"/>
      <c r="B107" s="10" t="s">
        <v>110</v>
      </c>
      <c r="C107" s="11" t="s">
        <v>111</v>
      </c>
      <c r="D107" s="28">
        <v>0</v>
      </c>
      <c r="F107" s="6"/>
    </row>
    <row r="108" spans="1:6" ht="30" hidden="1" x14ac:dyDescent="0.2">
      <c r="A108" s="9"/>
      <c r="B108" s="10" t="s">
        <v>112</v>
      </c>
      <c r="C108" s="11" t="s">
        <v>113</v>
      </c>
      <c r="D108" s="28">
        <v>0</v>
      </c>
      <c r="F108" s="6"/>
    </row>
    <row r="109" spans="1:6" ht="15" x14ac:dyDescent="0.2">
      <c r="A109" s="9"/>
      <c r="B109" s="23"/>
      <c r="C109" s="46" t="s">
        <v>121</v>
      </c>
      <c r="D109" s="18">
        <f>SUM(D110:D112)</f>
        <v>0</v>
      </c>
      <c r="F109" s="6"/>
    </row>
    <row r="110" spans="1:6" ht="15" hidden="1" x14ac:dyDescent="0.2">
      <c r="A110" s="9"/>
      <c r="B110" s="10" t="s">
        <v>115</v>
      </c>
      <c r="C110" s="11" t="s">
        <v>116</v>
      </c>
      <c r="D110" s="28">
        <v>0</v>
      </c>
      <c r="F110" s="6"/>
    </row>
    <row r="111" spans="1:6" ht="15" hidden="1" x14ac:dyDescent="0.2">
      <c r="A111" s="9"/>
      <c r="B111" s="10" t="s">
        <v>117</v>
      </c>
      <c r="C111" s="11" t="s">
        <v>118</v>
      </c>
      <c r="D111" s="28">
        <v>0</v>
      </c>
    </row>
    <row r="112" spans="1:6" ht="30" hidden="1" x14ac:dyDescent="0.2">
      <c r="A112" s="9"/>
      <c r="B112" s="10" t="s">
        <v>119</v>
      </c>
      <c r="C112" s="11" t="s">
        <v>120</v>
      </c>
      <c r="D112" s="28">
        <v>0</v>
      </c>
    </row>
    <row r="113" spans="1:18" ht="15" x14ac:dyDescent="0.2">
      <c r="A113" s="9"/>
      <c r="B113" s="56" t="s">
        <v>122</v>
      </c>
      <c r="C113" s="57"/>
      <c r="D113" s="27">
        <f>D114+D118</f>
        <v>0</v>
      </c>
      <c r="E113" s="8"/>
      <c r="F113" s="49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ht="15" x14ac:dyDescent="0.2">
      <c r="A114" s="9"/>
      <c r="B114" s="23"/>
      <c r="C114" s="46" t="s">
        <v>135</v>
      </c>
      <c r="D114" s="18">
        <f>SUM(D115:D117)</f>
        <v>0</v>
      </c>
      <c r="E114" s="8"/>
      <c r="F114" s="49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ht="15" hidden="1" x14ac:dyDescent="0.2">
      <c r="A115" s="9"/>
      <c r="B115" s="10" t="s">
        <v>123</v>
      </c>
      <c r="C115" s="11" t="s">
        <v>124</v>
      </c>
      <c r="D115" s="28">
        <v>0</v>
      </c>
      <c r="E115" s="8"/>
      <c r="F115" s="49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ht="15" hidden="1" x14ac:dyDescent="0.2">
      <c r="A116" s="9"/>
      <c r="B116" s="10" t="s">
        <v>125</v>
      </c>
      <c r="C116" s="11" t="s">
        <v>126</v>
      </c>
      <c r="D116" s="28">
        <v>0</v>
      </c>
      <c r="E116" s="8"/>
      <c r="F116" s="49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ht="30" hidden="1" x14ac:dyDescent="0.2">
      <c r="A117" s="9"/>
      <c r="B117" s="10" t="s">
        <v>127</v>
      </c>
      <c r="C117" s="11" t="s">
        <v>128</v>
      </c>
      <c r="D117" s="28">
        <v>0</v>
      </c>
      <c r="E117" s="8"/>
      <c r="F117" s="49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ht="15" x14ac:dyDescent="0.2">
      <c r="A118" s="9"/>
      <c r="B118" s="23"/>
      <c r="C118" s="46" t="s">
        <v>136</v>
      </c>
      <c r="D118" s="18">
        <f>SUM(D119:D121)</f>
        <v>0</v>
      </c>
      <c r="E118" s="8"/>
      <c r="F118" s="49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ht="18" hidden="1" customHeight="1" x14ac:dyDescent="0.2">
      <c r="A119" s="9"/>
      <c r="B119" s="10" t="s">
        <v>129</v>
      </c>
      <c r="C119" s="11" t="s">
        <v>130</v>
      </c>
      <c r="D119" s="28">
        <v>0</v>
      </c>
      <c r="E119" s="8"/>
      <c r="F119" s="49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ht="15" hidden="1" x14ac:dyDescent="0.2">
      <c r="A120" s="9"/>
      <c r="B120" s="10" t="s">
        <v>131</v>
      </c>
      <c r="C120" s="11" t="s">
        <v>132</v>
      </c>
      <c r="D120" s="28">
        <v>0</v>
      </c>
      <c r="E120" s="8"/>
      <c r="F120" s="49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ht="30" hidden="1" x14ac:dyDescent="0.2">
      <c r="A121" s="9"/>
      <c r="B121" s="10" t="s">
        <v>133</v>
      </c>
      <c r="C121" s="11" t="s">
        <v>134</v>
      </c>
      <c r="D121" s="28">
        <v>0</v>
      </c>
      <c r="E121" s="8"/>
      <c r="F121" s="49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ht="27.75" customHeight="1" x14ac:dyDescent="0.2">
      <c r="A122" s="53" t="s">
        <v>165</v>
      </c>
      <c r="B122" s="54"/>
      <c r="C122" s="55"/>
      <c r="D122" s="40">
        <f>+D104-D113</f>
        <v>0</v>
      </c>
      <c r="E122" s="8"/>
      <c r="F122" s="49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ht="15" x14ac:dyDescent="0.2">
      <c r="A123" s="9"/>
      <c r="B123" s="10"/>
      <c r="C123" s="11"/>
      <c r="D123" s="18"/>
      <c r="E123" s="8"/>
      <c r="F123" s="49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ht="27.75" customHeight="1" x14ac:dyDescent="0.2">
      <c r="A124" s="53" t="s">
        <v>166</v>
      </c>
      <c r="B124" s="54"/>
      <c r="C124" s="55"/>
      <c r="D124" s="40">
        <f>D59+D89+D101+D122</f>
        <v>73344.89000000013</v>
      </c>
      <c r="E124" s="8"/>
      <c r="F124" s="49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ht="15" x14ac:dyDescent="0.2">
      <c r="A125" s="9"/>
      <c r="B125" s="10"/>
      <c r="C125" s="11"/>
      <c r="D125" s="8"/>
      <c r="E125" s="8"/>
      <c r="F125" s="49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ht="45" x14ac:dyDescent="0.2">
      <c r="A126" s="34" t="s">
        <v>137</v>
      </c>
      <c r="B126" s="8"/>
      <c r="C126" s="8"/>
      <c r="D126" s="8"/>
      <c r="E126" s="8"/>
      <c r="F126" s="49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ht="15" customHeight="1" x14ac:dyDescent="0.2">
      <c r="A127" s="9"/>
      <c r="B127" s="56" t="s">
        <v>138</v>
      </c>
      <c r="C127" s="57"/>
      <c r="D127" s="27">
        <f>D128+D132</f>
        <v>73344.89</v>
      </c>
      <c r="E127" s="8"/>
      <c r="F127" s="49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ht="15" x14ac:dyDescent="0.2">
      <c r="A128" s="9"/>
      <c r="B128" s="23"/>
      <c r="C128" s="8" t="s">
        <v>157</v>
      </c>
      <c r="D128" s="18">
        <f>SUM(D129:D131)</f>
        <v>73344.89</v>
      </c>
      <c r="E128" s="8"/>
      <c r="F128" s="49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ht="15" hidden="1" x14ac:dyDescent="0.2">
      <c r="A129" s="9"/>
      <c r="B129" s="10" t="s">
        <v>139</v>
      </c>
      <c r="C129" s="11" t="s">
        <v>140</v>
      </c>
      <c r="D129" s="28">
        <v>5000</v>
      </c>
      <c r="E129" s="8"/>
      <c r="F129" s="49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ht="15" hidden="1" x14ac:dyDescent="0.2">
      <c r="A130" s="9"/>
      <c r="B130" s="10" t="s">
        <v>141</v>
      </c>
      <c r="C130" s="11" t="s">
        <v>142</v>
      </c>
      <c r="D130" s="28">
        <f>62529.85+815.04</f>
        <v>63344.89</v>
      </c>
      <c r="E130" s="8"/>
      <c r="F130" s="49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ht="15" hidden="1" x14ac:dyDescent="0.2">
      <c r="A131" s="9"/>
      <c r="B131" s="10" t="s">
        <v>143</v>
      </c>
      <c r="C131" s="11" t="s">
        <v>144</v>
      </c>
      <c r="D131" s="28">
        <v>5000</v>
      </c>
      <c r="E131" s="8"/>
      <c r="F131" s="49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ht="15" x14ac:dyDescent="0.2">
      <c r="A132" s="9"/>
      <c r="B132" s="23"/>
      <c r="C132" s="46" t="s">
        <v>158</v>
      </c>
      <c r="D132" s="18">
        <f>SUM(D133:D138)</f>
        <v>0</v>
      </c>
      <c r="E132" s="8"/>
      <c r="F132" s="49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ht="15" hidden="1" x14ac:dyDescent="0.2">
      <c r="A133" s="9"/>
      <c r="B133" s="10" t="s">
        <v>145</v>
      </c>
      <c r="C133" s="11" t="s">
        <v>146</v>
      </c>
      <c r="D133" s="28">
        <v>0</v>
      </c>
      <c r="E133" s="8"/>
      <c r="F133" s="49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ht="15" hidden="1" x14ac:dyDescent="0.2">
      <c r="A134" s="9"/>
      <c r="B134" s="10" t="s">
        <v>147</v>
      </c>
      <c r="C134" s="11" t="s">
        <v>148</v>
      </c>
      <c r="D134" s="28">
        <v>0</v>
      </c>
      <c r="E134" s="8"/>
      <c r="F134" s="49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ht="15" hidden="1" x14ac:dyDescent="0.2">
      <c r="A135" s="9"/>
      <c r="B135" s="10" t="s">
        <v>149</v>
      </c>
      <c r="C135" s="11" t="s">
        <v>150</v>
      </c>
      <c r="D135" s="28">
        <v>0</v>
      </c>
      <c r="E135" s="8"/>
      <c r="F135" s="49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ht="15" hidden="1" x14ac:dyDescent="0.2">
      <c r="A136" s="9"/>
      <c r="B136" s="10" t="s">
        <v>151</v>
      </c>
      <c r="C136" s="11" t="s">
        <v>152</v>
      </c>
      <c r="D136" s="28">
        <v>0</v>
      </c>
      <c r="E136" s="8"/>
      <c r="F136" s="49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ht="15" hidden="1" x14ac:dyDescent="0.2">
      <c r="A137" s="9"/>
      <c r="B137" s="10" t="s">
        <v>153</v>
      </c>
      <c r="C137" s="11" t="s">
        <v>154</v>
      </c>
      <c r="D137" s="28">
        <v>0</v>
      </c>
      <c r="E137" s="8"/>
      <c r="F137" s="49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ht="15" hidden="1" x14ac:dyDescent="0.2">
      <c r="A138" s="9"/>
      <c r="B138" s="10" t="s">
        <v>155</v>
      </c>
      <c r="C138" s="11" t="s">
        <v>156</v>
      </c>
      <c r="D138" s="28">
        <v>0</v>
      </c>
      <c r="E138" s="8"/>
      <c r="F138" s="49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ht="15" x14ac:dyDescent="0.2">
      <c r="A139" s="9"/>
      <c r="B139" s="8"/>
      <c r="C139" s="8"/>
      <c r="D139" s="8"/>
      <c r="E139" s="8"/>
      <c r="F139" s="49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ht="30" customHeight="1" x14ac:dyDescent="0.2">
      <c r="A140" s="53" t="s">
        <v>159</v>
      </c>
      <c r="B140" s="54"/>
      <c r="C140" s="55"/>
      <c r="D140" s="35">
        <f>D124-D127</f>
        <v>1.3096723705530167E-10</v>
      </c>
      <c r="E140" s="8"/>
      <c r="F140" s="49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ht="15" thickBot="1" x14ac:dyDescent="0.25">
      <c r="A141" s="43"/>
      <c r="B141" s="44"/>
      <c r="C141" s="44"/>
      <c r="D141" s="44"/>
    </row>
    <row r="142" spans="1:18" ht="15" thickTop="1" x14ac:dyDescent="0.2">
      <c r="A142" s="41"/>
      <c r="B142" s="42"/>
      <c r="C142" s="42"/>
      <c r="D142" s="42"/>
    </row>
    <row r="143" spans="1:18" x14ac:dyDescent="0.2">
      <c r="F143" s="6"/>
    </row>
    <row r="144" spans="1:18" x14ac:dyDescent="0.2">
      <c r="F144" s="6"/>
    </row>
    <row r="145" spans="1:6" x14ac:dyDescent="0.2">
      <c r="F145" s="6"/>
    </row>
    <row r="146" spans="1:6" x14ac:dyDescent="0.2">
      <c r="A146" s="6"/>
      <c r="F146" s="6"/>
    </row>
  </sheetData>
  <mergeCells count="23">
    <mergeCell ref="D20:D21"/>
    <mergeCell ref="A59:C59"/>
    <mergeCell ref="B55:C55"/>
    <mergeCell ref="B53:C53"/>
    <mergeCell ref="B48:C48"/>
    <mergeCell ref="B43:C43"/>
    <mergeCell ref="A140:C140"/>
    <mergeCell ref="B127:C127"/>
    <mergeCell ref="A89:C89"/>
    <mergeCell ref="A101:C101"/>
    <mergeCell ref="A122:C122"/>
    <mergeCell ref="A124:C124"/>
    <mergeCell ref="B92:C92"/>
    <mergeCell ref="B113:C113"/>
    <mergeCell ref="A1:C1"/>
    <mergeCell ref="A57:C57"/>
    <mergeCell ref="B104:C104"/>
    <mergeCell ref="B95:C95"/>
    <mergeCell ref="B84:C84"/>
    <mergeCell ref="B77:C77"/>
    <mergeCell ref="B71:C71"/>
    <mergeCell ref="B62:C62"/>
    <mergeCell ref="A20:C21"/>
  </mergeCells>
  <phoneticPr fontId="1" type="noConversion"/>
  <pageMargins left="0.75" right="0.75" top="1" bottom="1" header="0.5" footer="0.5"/>
  <pageSetup paperSize="8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2014 </vt:lpstr>
      <vt:lpstr>'2014 '!Area_stampa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biliotti</dc:creator>
  <cp:lastModifiedBy>Catia Biliotti</cp:lastModifiedBy>
  <cp:lastPrinted>2014-02-21T08:20:20Z</cp:lastPrinted>
  <dcterms:created xsi:type="dcterms:W3CDTF">2013-08-29T10:54:58Z</dcterms:created>
  <dcterms:modified xsi:type="dcterms:W3CDTF">2019-03-26T09:44:39Z</dcterms:modified>
</cp:coreProperties>
</file>